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330" windowWidth="19440" windowHeight="10785"/>
  </bookViews>
  <sheets>
    <sheet name="01.01.2017" sheetId="22" r:id="rId1"/>
  </sheets>
  <definedNames>
    <definedName name="_xlnm.Print_Area" localSheetId="0">'01.01.2017'!$A$1:$K$50</definedName>
  </definedNames>
  <calcPr calcId="145621"/>
</workbook>
</file>

<file path=xl/calcChain.xml><?xml version="1.0" encoding="utf-8"?>
<calcChain xmlns="http://schemas.openxmlformats.org/spreadsheetml/2006/main">
  <c r="J42" i="22" l="1"/>
  <c r="I42" i="22"/>
  <c r="J23" i="22" l="1"/>
  <c r="I23" i="22" s="1"/>
  <c r="J27" i="22"/>
  <c r="J34" i="22"/>
  <c r="I12" i="22"/>
  <c r="I41" i="22"/>
  <c r="I39" i="22"/>
  <c r="I38" i="22"/>
  <c r="I37" i="22"/>
  <c r="I36" i="22"/>
  <c r="I34" i="22"/>
  <c r="I33" i="22"/>
  <c r="I32" i="22"/>
  <c r="I31" i="22"/>
  <c r="I30" i="22"/>
  <c r="I29" i="22"/>
  <c r="I28" i="22"/>
  <c r="I26" i="22"/>
  <c r="I25" i="22"/>
  <c r="I24" i="22"/>
  <c r="I19" i="22"/>
  <c r="I16" i="22"/>
  <c r="I15" i="22"/>
  <c r="I13" i="22"/>
  <c r="J11" i="22"/>
  <c r="I11" i="22" s="1"/>
  <c r="J21" i="22" l="1"/>
  <c r="J20" i="22" s="1"/>
  <c r="I27" i="22"/>
  <c r="I21" i="22" l="1"/>
  <c r="I20" i="22"/>
  <c r="J14" i="22"/>
  <c r="I14" i="22" s="1"/>
</calcChain>
</file>

<file path=xl/sharedStrings.xml><?xml version="1.0" encoding="utf-8"?>
<sst xmlns="http://schemas.openxmlformats.org/spreadsheetml/2006/main" count="59" uniqueCount="48">
  <si>
    <t>(подпись)</t>
  </si>
  <si>
    <t>(расшифровка подписи)</t>
  </si>
  <si>
    <t xml:space="preserve">Наименование  учреждения </t>
  </si>
  <si>
    <t>Государственное  бюджетное образовательное учреждение</t>
  </si>
  <si>
    <t>"Технологический университет"</t>
  </si>
  <si>
    <t>Наименование показателя</t>
  </si>
  <si>
    <t>высшего образования Московской области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</si>
  <si>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</si>
  <si>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</si>
  <si>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</si>
  <si>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</si>
  <si>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Областного казначейства</t>
  </si>
  <si>
    <t>операции по счетам, открытым в кредитных организациях в иностранной валюте</t>
  </si>
  <si>
    <t>Планируемый остаток средств на начало планируемого года</t>
  </si>
  <si>
    <t>Х</t>
  </si>
  <si>
    <t>Субсидии на выполнение государственного задания</t>
  </si>
  <si>
    <t>По приносящей доход деятельности</t>
  </si>
  <si>
    <t>Поступления, всего:</t>
  </si>
  <si>
    <t>в том числе:</t>
  </si>
  <si>
    <t>Субсидии на выполнении государственного задания</t>
  </si>
  <si>
    <t>Бюджетные инвестиции</t>
  </si>
  <si>
    <t>Справочно, всего:</t>
  </si>
  <si>
    <t>Объем публичных обязательств ,всего</t>
  </si>
  <si>
    <t>КБК (всего)</t>
  </si>
  <si>
    <t>Поступления от оказания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 (платные образовательные услуги), всего</t>
  </si>
  <si>
    <t>Услуга № 1-очное обучение</t>
  </si>
  <si>
    <t>ВПО</t>
  </si>
  <si>
    <t>СПО</t>
  </si>
  <si>
    <t>аспирантура</t>
  </si>
  <si>
    <t>Услуга № 2-заочное обучение</t>
  </si>
  <si>
    <t>Услуга № 3-повышение квалификации,переподготовка</t>
  </si>
  <si>
    <t>Услуга №4-дополнительные образовательные услуги, курсы</t>
  </si>
  <si>
    <t>Услуга №5-подготовительные курсы</t>
  </si>
  <si>
    <t>Поступления от иной приносящей доход деятельности, всего:</t>
  </si>
  <si>
    <t>Доходы от проживания студентов в  общежитиях</t>
  </si>
  <si>
    <t>Доходы от договоров на выполнение НИР,НИОКР</t>
  </si>
  <si>
    <t>Доходы от сумм принудительного изъятия</t>
  </si>
  <si>
    <t>КБК 140 (суммы принудительного изъятия)</t>
  </si>
  <si>
    <t xml:space="preserve">Прочие доходы </t>
  </si>
  <si>
    <t>КБК 180      (прочие доходы)</t>
  </si>
  <si>
    <t>Планируемый остаток средств на конец планируемого года</t>
  </si>
  <si>
    <t>Остатокпо гос.заданию</t>
  </si>
  <si>
    <t>Остаток по приносящей доход деятельности на 31.12.2017</t>
  </si>
  <si>
    <t>Ректор</t>
  </si>
  <si>
    <t>Т.Е.Старцева</t>
  </si>
  <si>
    <t>Главный бухгалтер  учреждения</t>
  </si>
  <si>
    <t>Т.А.Ермохина</t>
  </si>
  <si>
    <t>"_____"________________ 20____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</si>
</sst>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43" fontId="1" fillId="0" borderId="1" xfId="0" applyNumberFormat="1" applyFont="1" applyBorder="1" applyAlignment="1">
      <alignment horizontal="center" wrapText="1"/>
    </xf>
    <xf numFmtId="43" fontId="2" fillId="0" borderId="1" xfId="0" applyNumberFormat="1" applyFont="1" applyBorder="1" applyAlignment="1">
      <alignment horizontal="center" wrapText="1"/>
    </xf>
    <xf numFmtId="43" fontId="2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3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43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wrapText="1"/>
    </xf>
    <xf numFmtId="43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vertical="center"/>
    </xf>
    <xf numFmtId="43" fontId="1" fillId="0" borderId="0" xfId="0" applyNumberFormat="1" applyFont="1" applyAlignment="1">
      <alignment vertical="top" wrapText="1"/>
    </xf>
    <xf numFmtId="4" fontId="1" fillId="4" borderId="1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4" fontId="1" fillId="0" borderId="1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top" wrapText="1"/>
    </xf>
    <xf numFmtId="43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view="pageBreakPreview" zoomScale="60" zoomScaleNormal="100" workbookViewId="0">
      <selection activeCell="M12" sqref="M12"/>
    </sheetView>
  </sheetViews>
  <sheetFormatPr defaultRowHeight="15" x14ac:dyDescent="0.25"/>
  <cols>
    <col min="1" max="1" width="10.7109375" style="2" customWidth="1"/>
    <col min="2" max="2" width="13.140625" style="2" customWidth="1"/>
    <col min="3" max="3" width="12" style="2" customWidth="1"/>
    <col min="4" max="4" width="13.42578125" style="9" customWidth="1"/>
    <col min="5" max="5" width="10.42578125" style="9" customWidth="1"/>
    <col min="6" max="6" width="15" style="9" customWidth="1"/>
    <col min="7" max="7" width="12" style="9" customWidth="1"/>
    <col min="8" max="8" width="13.5703125" style="9" customWidth="1"/>
    <col min="9" max="9" width="17.5703125" style="17" customWidth="1"/>
    <col min="10" max="10" width="19" style="2" customWidth="1"/>
    <col min="11" max="11" width="12.7109375" style="8" customWidth="1"/>
    <col min="12" max="12" width="39.28515625" style="2" customWidth="1"/>
    <col min="13" max="13" width="29.28515625" style="2" customWidth="1"/>
    <col min="14" max="14" width="30.42578125" style="3" customWidth="1"/>
    <col min="15" max="15" width="18.5703125" style="2" customWidth="1"/>
    <col min="16" max="16" width="15.28515625" style="2" customWidth="1"/>
    <col min="17" max="17" width="9.140625" style="2"/>
    <col min="18" max="18" width="14.140625" style="2" bestFit="1" customWidth="1"/>
    <col min="19" max="16384" width="9.140625" style="2"/>
  </cols>
  <sheetData>
    <row r="1" spans="1:14" ht="19.5" customHeight="1" x14ac:dyDescent="0.25">
      <c r="A1" s="46"/>
      <c r="B1" s="46"/>
      <c r="C1" s="46"/>
      <c r="D1" s="10"/>
      <c r="E1" s="10"/>
      <c r="F1" s="10"/>
      <c r="G1" s="10"/>
      <c r="H1" s="10"/>
      <c r="I1" s="18"/>
      <c r="J1" s="47"/>
      <c r="K1" s="45"/>
    </row>
    <row r="2" spans="1:14" ht="23.25" customHeight="1" thickBot="1" x14ac:dyDescent="0.3">
      <c r="A2" s="53" t="s">
        <v>2</v>
      </c>
      <c r="B2" s="53"/>
      <c r="C2" s="53"/>
      <c r="D2" s="54" t="s">
        <v>3</v>
      </c>
      <c r="E2" s="55"/>
      <c r="F2" s="55"/>
      <c r="G2" s="55"/>
      <c r="H2" s="55"/>
      <c r="I2" s="55"/>
      <c r="J2" s="1"/>
      <c r="K2" s="45"/>
    </row>
    <row r="3" spans="1:14" ht="13.5" customHeight="1" x14ac:dyDescent="0.25">
      <c r="A3" s="53"/>
      <c r="B3" s="53"/>
      <c r="C3" s="53"/>
      <c r="H3" s="10"/>
      <c r="I3" s="18"/>
      <c r="J3" s="1"/>
      <c r="K3" s="45"/>
    </row>
    <row r="4" spans="1:14" ht="13.5" customHeight="1" thickBot="1" x14ac:dyDescent="0.3">
      <c r="A4" s="53"/>
      <c r="B4" s="53"/>
      <c r="C4" s="53"/>
      <c r="D4" s="54" t="s">
        <v>6</v>
      </c>
      <c r="E4" s="55"/>
      <c r="F4" s="55"/>
      <c r="G4" s="55"/>
      <c r="H4" s="55"/>
      <c r="I4" s="55"/>
      <c r="J4" s="1"/>
      <c r="K4" s="45"/>
    </row>
    <row r="5" spans="1:14" ht="14.25" customHeight="1" x14ac:dyDescent="0.25">
      <c r="A5" s="53"/>
      <c r="B5" s="53"/>
      <c r="C5" s="53"/>
      <c r="D5" s="10"/>
      <c r="E5" s="10"/>
      <c r="F5" s="10"/>
      <c r="G5" s="10"/>
      <c r="H5" s="10"/>
      <c r="I5" s="18"/>
      <c r="J5" s="1"/>
      <c r="K5" s="45"/>
    </row>
    <row r="6" spans="1:14" ht="12.75" customHeight="1" thickBot="1" x14ac:dyDescent="0.3">
      <c r="A6" s="53"/>
      <c r="B6" s="53"/>
      <c r="C6" s="53"/>
      <c r="D6" s="54" t="s">
        <v>4</v>
      </c>
      <c r="E6" s="55"/>
      <c r="F6" s="55"/>
      <c r="G6" s="55"/>
      <c r="H6" s="55"/>
      <c r="I6" s="55"/>
      <c r="J6" s="1"/>
      <c r="K6" s="45"/>
    </row>
    <row r="7" spans="1:14" s="3" customFormat="1" ht="15" customHeight="1" x14ac:dyDescent="0.25">
      <c r="A7" s="46"/>
      <c r="B7" s="46"/>
      <c r="C7" s="46"/>
      <c r="D7" s="10"/>
      <c r="E7" s="10"/>
      <c r="F7" s="10"/>
      <c r="G7" s="10"/>
      <c r="H7" s="10"/>
      <c r="I7" s="18"/>
      <c r="K7" s="5"/>
    </row>
    <row r="8" spans="1:14" ht="18" customHeight="1" x14ac:dyDescent="0.2">
      <c r="A8" s="64" t="s">
        <v>7</v>
      </c>
      <c r="B8" s="64"/>
      <c r="C8" s="64"/>
      <c r="D8" s="64"/>
      <c r="E8" s="64"/>
      <c r="F8" s="64"/>
      <c r="G8" s="64"/>
      <c r="H8" s="64"/>
      <c r="I8" s="64"/>
      <c r="J8" s="64"/>
      <c r="K8" s="64"/>
      <c r="M8" s="32"/>
    </row>
    <row r="9" spans="1:14" ht="15.75" customHeight="1" x14ac:dyDescent="0.25">
      <c r="A9" s="65" t="s">
        <v>5</v>
      </c>
      <c r="B9" s="66"/>
      <c r="C9" s="67"/>
      <c r="D9" s="41"/>
      <c r="E9" s="41"/>
      <c r="F9" s="41"/>
      <c r="G9" s="41"/>
      <c r="H9" s="71" t="s">
        <v>8</v>
      </c>
      <c r="I9" s="72" t="s">
        <v>9</v>
      </c>
      <c r="J9" s="73" t="s">
        <v>10</v>
      </c>
      <c r="K9" s="73"/>
    </row>
    <row r="10" spans="1:14" ht="141.75" customHeight="1" x14ac:dyDescent="0.25">
      <c r="A10" s="68"/>
      <c r="B10" s="69"/>
      <c r="C10" s="70"/>
      <c r="D10" s="41"/>
      <c r="E10" s="41"/>
      <c r="F10" s="41"/>
      <c r="G10" s="41"/>
      <c r="H10" s="71"/>
      <c r="I10" s="72"/>
      <c r="J10" s="43" t="s">
        <v>11</v>
      </c>
      <c r="K10" s="44" t="s">
        <v>12</v>
      </c>
    </row>
    <row r="11" spans="1:14" ht="30" customHeight="1" x14ac:dyDescent="0.25">
      <c r="A11" s="60" t="s">
        <v>13</v>
      </c>
      <c r="B11" s="60"/>
      <c r="C11" s="60"/>
      <c r="D11" s="41"/>
      <c r="E11" s="41"/>
      <c r="F11" s="41"/>
      <c r="G11" s="41"/>
      <c r="H11" s="41" t="s">
        <v>14</v>
      </c>
      <c r="I11" s="42">
        <f t="shared" ref="I11:I16" si="0">J11+K11</f>
        <v>62033893.019999996</v>
      </c>
      <c r="J11" s="29">
        <f>J12+J13</f>
        <v>62033893.019999996</v>
      </c>
      <c r="K11" s="4"/>
      <c r="M11" s="32"/>
    </row>
    <row r="12" spans="1:14" ht="30" customHeight="1" x14ac:dyDescent="0.25">
      <c r="A12" s="60" t="s">
        <v>15</v>
      </c>
      <c r="B12" s="60"/>
      <c r="C12" s="60"/>
      <c r="D12" s="41"/>
      <c r="E12" s="41"/>
      <c r="F12" s="41"/>
      <c r="G12" s="41"/>
      <c r="H12" s="41"/>
      <c r="I12" s="42">
        <f t="shared" si="0"/>
        <v>2033674.73</v>
      </c>
      <c r="J12" s="29">
        <v>2033674.73</v>
      </c>
      <c r="K12" s="4"/>
    </row>
    <row r="13" spans="1:14" ht="30" customHeight="1" x14ac:dyDescent="0.25">
      <c r="A13" s="60" t="s">
        <v>16</v>
      </c>
      <c r="B13" s="60"/>
      <c r="C13" s="60"/>
      <c r="D13" s="41"/>
      <c r="E13" s="41"/>
      <c r="F13" s="41"/>
      <c r="G13" s="41"/>
      <c r="H13" s="41"/>
      <c r="I13" s="42">
        <f t="shared" si="0"/>
        <v>60000218.289999999</v>
      </c>
      <c r="J13" s="29">
        <v>60000218.289999999</v>
      </c>
      <c r="K13" s="4"/>
      <c r="N13" s="50"/>
    </row>
    <row r="14" spans="1:14" ht="19.5" customHeight="1" x14ac:dyDescent="0.25">
      <c r="A14" s="74" t="s">
        <v>17</v>
      </c>
      <c r="B14" s="74"/>
      <c r="C14" s="74"/>
      <c r="D14" s="23"/>
      <c r="E14" s="11"/>
      <c r="F14" s="11"/>
      <c r="G14" s="11"/>
      <c r="H14" s="41" t="s">
        <v>14</v>
      </c>
      <c r="I14" s="24">
        <f t="shared" si="0"/>
        <v>628300660</v>
      </c>
      <c r="J14" s="24">
        <f>J16+J17+J20</f>
        <v>628300660</v>
      </c>
      <c r="K14" s="4"/>
      <c r="L14" s="37"/>
      <c r="N14" s="51"/>
    </row>
    <row r="15" spans="1:14" ht="15.75" customHeight="1" x14ac:dyDescent="0.25">
      <c r="A15" s="60" t="s">
        <v>18</v>
      </c>
      <c r="B15" s="60"/>
      <c r="C15" s="60"/>
      <c r="D15" s="41"/>
      <c r="E15" s="41"/>
      <c r="F15" s="41"/>
      <c r="G15" s="41"/>
      <c r="H15" s="41" t="s">
        <v>14</v>
      </c>
      <c r="I15" s="42">
        <f t="shared" si="0"/>
        <v>0</v>
      </c>
      <c r="J15" s="42">
        <v>0</v>
      </c>
      <c r="K15" s="4"/>
    </row>
    <row r="16" spans="1:14" ht="31.5" customHeight="1" x14ac:dyDescent="0.25">
      <c r="A16" s="60" t="s">
        <v>19</v>
      </c>
      <c r="B16" s="60"/>
      <c r="C16" s="60"/>
      <c r="D16" s="41"/>
      <c r="E16" s="41"/>
      <c r="F16" s="41"/>
      <c r="G16" s="41"/>
      <c r="H16" s="41" t="s">
        <v>14</v>
      </c>
      <c r="I16" s="27">
        <f t="shared" si="0"/>
        <v>452500660</v>
      </c>
      <c r="J16" s="35">
        <v>452500660</v>
      </c>
      <c r="K16" s="4"/>
    </row>
    <row r="17" spans="1:16" ht="15.75" customHeight="1" x14ac:dyDescent="0.25">
      <c r="A17" s="60" t="s">
        <v>20</v>
      </c>
      <c r="B17" s="60"/>
      <c r="C17" s="60"/>
      <c r="E17" s="41"/>
      <c r="F17" s="41"/>
      <c r="G17" s="41"/>
      <c r="H17" s="41"/>
      <c r="I17" s="34"/>
      <c r="J17" s="35"/>
      <c r="K17" s="4"/>
      <c r="M17" s="32"/>
      <c r="N17" s="52"/>
    </row>
    <row r="18" spans="1:16" ht="15.75" customHeight="1" x14ac:dyDescent="0.25">
      <c r="A18" s="75" t="s">
        <v>21</v>
      </c>
      <c r="B18" s="76"/>
      <c r="C18" s="77"/>
      <c r="D18" s="22"/>
      <c r="E18" s="41"/>
      <c r="F18" s="41"/>
      <c r="G18" s="41"/>
      <c r="H18" s="41"/>
      <c r="I18" s="42"/>
      <c r="J18" s="29"/>
      <c r="K18" s="4"/>
    </row>
    <row r="19" spans="1:16" ht="15.75" customHeight="1" x14ac:dyDescent="0.25">
      <c r="A19" s="75" t="s">
        <v>22</v>
      </c>
      <c r="B19" s="76"/>
      <c r="C19" s="77"/>
      <c r="D19" s="41"/>
      <c r="E19" s="41"/>
      <c r="F19" s="41"/>
      <c r="G19" s="41"/>
      <c r="H19" s="41"/>
      <c r="I19" s="38">
        <f>J19</f>
        <v>83415361</v>
      </c>
      <c r="J19" s="38">
        <v>83415361</v>
      </c>
      <c r="K19" s="4"/>
      <c r="P19" s="32"/>
    </row>
    <row r="20" spans="1:16" ht="37.5" customHeight="1" x14ac:dyDescent="0.2">
      <c r="A20" s="56" t="s">
        <v>23</v>
      </c>
      <c r="B20" s="57"/>
      <c r="C20" s="57"/>
      <c r="D20" s="57"/>
      <c r="E20" s="57"/>
      <c r="F20" s="57"/>
      <c r="G20" s="57"/>
      <c r="H20" s="58"/>
      <c r="I20" s="36">
        <f>J20</f>
        <v>175800000</v>
      </c>
      <c r="J20" s="36">
        <f>J21+J34+J39+J38</f>
        <v>175800000</v>
      </c>
      <c r="K20" s="25"/>
      <c r="L20" s="32"/>
      <c r="M20" s="32"/>
    </row>
    <row r="21" spans="1:16" ht="138" customHeight="1" x14ac:dyDescent="0.25">
      <c r="A21" s="59" t="s">
        <v>24</v>
      </c>
      <c r="B21" s="59"/>
      <c r="C21" s="59"/>
      <c r="D21" s="41"/>
      <c r="E21" s="41"/>
      <c r="F21" s="41"/>
      <c r="G21" s="41"/>
      <c r="H21" s="41">
        <v>130</v>
      </c>
      <c r="I21" s="34">
        <f>J21+K21</f>
        <v>156250000</v>
      </c>
      <c r="J21" s="34">
        <f>J23+J27+J31+J32+J33</f>
        <v>156250000</v>
      </c>
      <c r="K21" s="4"/>
      <c r="M21" s="37"/>
    </row>
    <row r="22" spans="1:16" ht="16.5" customHeight="1" x14ac:dyDescent="0.25">
      <c r="A22" s="60" t="s">
        <v>18</v>
      </c>
      <c r="B22" s="60"/>
      <c r="C22" s="60"/>
      <c r="D22" s="41"/>
      <c r="E22" s="41"/>
      <c r="F22" s="41"/>
      <c r="G22" s="41"/>
      <c r="H22" s="41"/>
      <c r="I22" s="42"/>
      <c r="J22" s="22"/>
      <c r="K22" s="4"/>
      <c r="N22" s="51"/>
    </row>
    <row r="23" spans="1:16" ht="16.5" customHeight="1" x14ac:dyDescent="0.25">
      <c r="A23" s="61" t="s">
        <v>25</v>
      </c>
      <c r="B23" s="62"/>
      <c r="C23" s="63"/>
      <c r="D23" s="12"/>
      <c r="E23" s="12"/>
      <c r="F23" s="12"/>
      <c r="G23" s="12"/>
      <c r="H23" s="41">
        <v>130</v>
      </c>
      <c r="I23" s="31">
        <f>J23+K23</f>
        <v>93500000</v>
      </c>
      <c r="J23" s="23">
        <f>J24+J25++J26</f>
        <v>93500000</v>
      </c>
      <c r="K23" s="4"/>
    </row>
    <row r="24" spans="1:16" ht="16.5" customHeight="1" x14ac:dyDescent="0.25">
      <c r="A24" s="81" t="s">
        <v>26</v>
      </c>
      <c r="B24" s="82"/>
      <c r="C24" s="83"/>
      <c r="D24" s="12"/>
      <c r="E24" s="12"/>
      <c r="F24" s="12"/>
      <c r="G24" s="12"/>
      <c r="H24" s="41">
        <v>130</v>
      </c>
      <c r="I24" s="42">
        <f t="shared" ref="I24:I33" si="1">J24+K24</f>
        <v>54000000</v>
      </c>
      <c r="J24" s="28">
        <v>54000000</v>
      </c>
      <c r="K24" s="4"/>
    </row>
    <row r="25" spans="1:16" ht="16.5" customHeight="1" x14ac:dyDescent="0.25">
      <c r="A25" s="81" t="s">
        <v>27</v>
      </c>
      <c r="B25" s="82"/>
      <c r="C25" s="83"/>
      <c r="D25" s="12"/>
      <c r="E25" s="12"/>
      <c r="F25" s="12"/>
      <c r="G25" s="12"/>
      <c r="H25" s="41">
        <v>130</v>
      </c>
      <c r="I25" s="42">
        <f t="shared" si="1"/>
        <v>38500000</v>
      </c>
      <c r="J25" s="28">
        <v>38500000</v>
      </c>
      <c r="K25" s="4"/>
    </row>
    <row r="26" spans="1:16" ht="16.5" customHeight="1" x14ac:dyDescent="0.25">
      <c r="A26" s="81" t="s">
        <v>28</v>
      </c>
      <c r="B26" s="82"/>
      <c r="C26" s="83"/>
      <c r="D26" s="12"/>
      <c r="E26" s="12"/>
      <c r="F26" s="12"/>
      <c r="G26" s="12"/>
      <c r="H26" s="41">
        <v>130</v>
      </c>
      <c r="I26" s="42">
        <f t="shared" si="1"/>
        <v>1000000</v>
      </c>
      <c r="J26" s="28">
        <v>1000000</v>
      </c>
      <c r="K26" s="4"/>
    </row>
    <row r="27" spans="1:16" ht="16.5" customHeight="1" x14ac:dyDescent="0.25">
      <c r="A27" s="61" t="s">
        <v>29</v>
      </c>
      <c r="B27" s="62"/>
      <c r="C27" s="63"/>
      <c r="D27" s="12"/>
      <c r="E27" s="12"/>
      <c r="F27" s="12"/>
      <c r="G27" s="12"/>
      <c r="H27" s="41">
        <v>130</v>
      </c>
      <c r="I27" s="31">
        <f t="shared" si="1"/>
        <v>59250000</v>
      </c>
      <c r="J27" s="30">
        <f>J28+J29++J30</f>
        <v>59250000</v>
      </c>
      <c r="K27" s="4"/>
    </row>
    <row r="28" spans="1:16" ht="16.5" customHeight="1" x14ac:dyDescent="0.25">
      <c r="A28" s="81" t="s">
        <v>26</v>
      </c>
      <c r="B28" s="82"/>
      <c r="C28" s="83"/>
      <c r="D28" s="12"/>
      <c r="E28" s="12"/>
      <c r="F28" s="12"/>
      <c r="G28" s="12"/>
      <c r="H28" s="41">
        <v>130</v>
      </c>
      <c r="I28" s="42">
        <f t="shared" si="1"/>
        <v>55000000</v>
      </c>
      <c r="J28" s="28">
        <v>55000000</v>
      </c>
      <c r="K28" s="4"/>
    </row>
    <row r="29" spans="1:16" ht="16.5" customHeight="1" x14ac:dyDescent="0.25">
      <c r="A29" s="81" t="s">
        <v>27</v>
      </c>
      <c r="B29" s="82"/>
      <c r="C29" s="83"/>
      <c r="D29" s="12"/>
      <c r="E29" s="12"/>
      <c r="F29" s="12"/>
      <c r="G29" s="12"/>
      <c r="H29" s="41">
        <v>130</v>
      </c>
      <c r="I29" s="42">
        <f t="shared" si="1"/>
        <v>4150000</v>
      </c>
      <c r="J29" s="28">
        <v>4150000</v>
      </c>
      <c r="K29" s="4"/>
      <c r="L29" s="32"/>
    </row>
    <row r="30" spans="1:16" ht="16.5" customHeight="1" x14ac:dyDescent="0.25">
      <c r="A30" s="81" t="s">
        <v>28</v>
      </c>
      <c r="B30" s="82"/>
      <c r="C30" s="83"/>
      <c r="D30" s="12"/>
      <c r="E30" s="12"/>
      <c r="F30" s="12"/>
      <c r="G30" s="12"/>
      <c r="H30" s="41">
        <v>130</v>
      </c>
      <c r="I30" s="42">
        <f t="shared" si="1"/>
        <v>100000</v>
      </c>
      <c r="J30" s="28">
        <v>100000</v>
      </c>
      <c r="K30" s="4"/>
    </row>
    <row r="31" spans="1:16" ht="39.75" customHeight="1" x14ac:dyDescent="0.25">
      <c r="A31" s="61" t="s">
        <v>30</v>
      </c>
      <c r="B31" s="62"/>
      <c r="C31" s="63"/>
      <c r="D31" s="12"/>
      <c r="E31" s="12"/>
      <c r="F31" s="12"/>
      <c r="G31" s="12"/>
      <c r="H31" s="41">
        <v>130</v>
      </c>
      <c r="I31" s="31">
        <f t="shared" si="1"/>
        <v>1000000</v>
      </c>
      <c r="J31" s="30">
        <v>1000000</v>
      </c>
      <c r="K31" s="4"/>
    </row>
    <row r="32" spans="1:16" ht="29.25" customHeight="1" x14ac:dyDescent="0.25">
      <c r="A32" s="61" t="s">
        <v>31</v>
      </c>
      <c r="B32" s="62"/>
      <c r="C32" s="63"/>
      <c r="D32" s="12"/>
      <c r="E32" s="12"/>
      <c r="F32" s="12"/>
      <c r="G32" s="12"/>
      <c r="H32" s="41">
        <v>130</v>
      </c>
      <c r="I32" s="31">
        <f t="shared" si="1"/>
        <v>1000000</v>
      </c>
      <c r="J32" s="30">
        <v>1000000</v>
      </c>
      <c r="K32" s="4"/>
    </row>
    <row r="33" spans="1:12" ht="30.75" customHeight="1" x14ac:dyDescent="0.25">
      <c r="A33" s="61" t="s">
        <v>32</v>
      </c>
      <c r="B33" s="62"/>
      <c r="C33" s="63"/>
      <c r="D33" s="12"/>
      <c r="E33" s="12"/>
      <c r="F33" s="12"/>
      <c r="G33" s="12"/>
      <c r="H33" s="41">
        <v>130</v>
      </c>
      <c r="I33" s="31">
        <f t="shared" si="1"/>
        <v>1500000</v>
      </c>
      <c r="J33" s="30">
        <v>1500000</v>
      </c>
      <c r="K33" s="4"/>
    </row>
    <row r="34" spans="1:12" ht="33" customHeight="1" x14ac:dyDescent="0.25">
      <c r="A34" s="59" t="s">
        <v>33</v>
      </c>
      <c r="B34" s="59"/>
      <c r="C34" s="59"/>
      <c r="D34" s="41"/>
      <c r="E34" s="41"/>
      <c r="F34" s="41"/>
      <c r="G34" s="41"/>
      <c r="H34" s="41"/>
      <c r="I34" s="27">
        <f>J34+K34</f>
        <v>18750000</v>
      </c>
      <c r="J34" s="34">
        <f>J36+J37</f>
        <v>18750000</v>
      </c>
      <c r="K34" s="4"/>
    </row>
    <row r="35" spans="1:12" ht="15" customHeight="1" x14ac:dyDescent="0.25">
      <c r="A35" s="85" t="s">
        <v>18</v>
      </c>
      <c r="B35" s="86"/>
      <c r="C35" s="87"/>
      <c r="D35" s="13"/>
      <c r="E35" s="13"/>
      <c r="F35" s="13"/>
      <c r="G35" s="13"/>
      <c r="H35" s="14"/>
      <c r="I35" s="19"/>
      <c r="J35" s="48"/>
      <c r="K35" s="6"/>
    </row>
    <row r="36" spans="1:12" ht="32.25" customHeight="1" x14ac:dyDescent="0.25">
      <c r="A36" s="60" t="s">
        <v>34</v>
      </c>
      <c r="B36" s="60"/>
      <c r="C36" s="60"/>
      <c r="D36" s="41"/>
      <c r="E36" s="41"/>
      <c r="F36" s="41"/>
      <c r="G36" s="41"/>
      <c r="H36" s="26">
        <v>130</v>
      </c>
      <c r="I36" s="42">
        <f>J36+K36</f>
        <v>1750000</v>
      </c>
      <c r="J36" s="28">
        <v>1750000</v>
      </c>
      <c r="K36" s="4"/>
    </row>
    <row r="37" spans="1:12" ht="27.75" customHeight="1" x14ac:dyDescent="0.25">
      <c r="A37" s="60" t="s">
        <v>35</v>
      </c>
      <c r="B37" s="60"/>
      <c r="C37" s="60"/>
      <c r="D37" s="41"/>
      <c r="E37" s="41"/>
      <c r="F37" s="41"/>
      <c r="G37" s="41"/>
      <c r="H37" s="26">
        <v>130</v>
      </c>
      <c r="I37" s="42">
        <f>J37+K37</f>
        <v>17000000</v>
      </c>
      <c r="J37" s="28">
        <v>17000000</v>
      </c>
      <c r="K37" s="4"/>
      <c r="L37" s="39"/>
    </row>
    <row r="38" spans="1:12" ht="30.75" customHeight="1" x14ac:dyDescent="0.25">
      <c r="A38" s="60" t="s">
        <v>36</v>
      </c>
      <c r="B38" s="60"/>
      <c r="C38" s="60"/>
      <c r="D38" s="78" t="s">
        <v>37</v>
      </c>
      <c r="E38" s="79"/>
      <c r="F38" s="79"/>
      <c r="G38" s="80"/>
      <c r="H38" s="26">
        <v>140</v>
      </c>
      <c r="I38" s="42">
        <f>J38+K38</f>
        <v>800000</v>
      </c>
      <c r="J38" s="28">
        <v>800000</v>
      </c>
      <c r="K38" s="4"/>
    </row>
    <row r="39" spans="1:12" ht="23.25" customHeight="1" x14ac:dyDescent="0.25">
      <c r="A39" s="60" t="s">
        <v>38</v>
      </c>
      <c r="B39" s="60"/>
      <c r="C39" s="60"/>
      <c r="D39" s="78" t="s">
        <v>39</v>
      </c>
      <c r="E39" s="79"/>
      <c r="F39" s="79"/>
      <c r="G39" s="80"/>
      <c r="H39" s="26">
        <v>180</v>
      </c>
      <c r="I39" s="31">
        <f>J39+K39</f>
        <v>0</v>
      </c>
      <c r="J39" s="30"/>
      <c r="K39" s="4"/>
    </row>
    <row r="40" spans="1:12" ht="27.75" customHeight="1" x14ac:dyDescent="0.25">
      <c r="A40" s="60" t="s">
        <v>40</v>
      </c>
      <c r="B40" s="60"/>
      <c r="C40" s="60"/>
      <c r="D40" s="41"/>
      <c r="E40" s="41"/>
      <c r="F40" s="41"/>
      <c r="G40" s="41"/>
      <c r="H40" s="41" t="s">
        <v>14</v>
      </c>
      <c r="I40" s="42">
        <v>15800218.289999992</v>
      </c>
      <c r="J40" s="49">
        <v>15800218.289999992</v>
      </c>
      <c r="K40" s="4"/>
    </row>
    <row r="41" spans="1:12" ht="35.25" customHeight="1" x14ac:dyDescent="0.25">
      <c r="A41" s="60" t="s">
        <v>41</v>
      </c>
      <c r="B41" s="60"/>
      <c r="C41" s="60"/>
      <c r="D41" s="41"/>
      <c r="E41" s="41"/>
      <c r="F41" s="41"/>
      <c r="G41" s="41"/>
      <c r="H41" s="41"/>
      <c r="I41" s="42">
        <f>J41</f>
        <v>0</v>
      </c>
      <c r="J41" s="29"/>
      <c r="K41" s="33"/>
    </row>
    <row r="42" spans="1:12" ht="39.75" customHeight="1" x14ac:dyDescent="0.25">
      <c r="A42" s="84" t="s">
        <v>42</v>
      </c>
      <c r="B42" s="84"/>
      <c r="C42" s="84"/>
      <c r="D42" s="41"/>
      <c r="E42" s="41"/>
      <c r="F42" s="41"/>
      <c r="G42" s="41"/>
      <c r="H42" s="41"/>
      <c r="I42" s="42">
        <f>I40</f>
        <v>15800218.289999992</v>
      </c>
      <c r="J42" s="28">
        <f>J40</f>
        <v>15800218.289999992</v>
      </c>
      <c r="K42" s="4"/>
    </row>
    <row r="43" spans="1:12" ht="28.5" customHeight="1" x14ac:dyDescent="0.25">
      <c r="A43" s="3"/>
      <c r="B43" s="3"/>
      <c r="C43" s="3"/>
      <c r="D43" s="10"/>
      <c r="E43" s="10"/>
      <c r="F43" s="10"/>
      <c r="G43" s="10"/>
      <c r="H43" s="10"/>
      <c r="I43" s="18"/>
      <c r="J43" s="3"/>
      <c r="K43" s="5"/>
    </row>
    <row r="44" spans="1:12" ht="29.25" customHeight="1" x14ac:dyDescent="0.25">
      <c r="A44" s="90" t="s">
        <v>43</v>
      </c>
      <c r="B44" s="90"/>
      <c r="C44" s="90"/>
      <c r="D44" s="90"/>
      <c r="E44" s="90"/>
      <c r="F44" s="90"/>
      <c r="G44" s="90"/>
      <c r="H44" s="90"/>
      <c r="I44" s="15"/>
      <c r="J44" s="40" t="s">
        <v>44</v>
      </c>
      <c r="K44" s="7"/>
    </row>
    <row r="45" spans="1:12" ht="29.25" customHeight="1" x14ac:dyDescent="0.25">
      <c r="A45" s="90"/>
      <c r="B45" s="90"/>
      <c r="C45" s="90"/>
      <c r="I45" s="20" t="s">
        <v>0</v>
      </c>
      <c r="J45" s="88" t="s">
        <v>1</v>
      </c>
      <c r="K45" s="88"/>
    </row>
    <row r="46" spans="1:12" ht="31.5" customHeight="1" x14ac:dyDescent="0.2">
      <c r="A46" s="90" t="s">
        <v>45</v>
      </c>
      <c r="B46" s="90"/>
      <c r="C46" s="90"/>
      <c r="D46" s="90"/>
      <c r="E46" s="90"/>
      <c r="F46" s="90"/>
      <c r="G46" s="90"/>
      <c r="H46" s="90"/>
      <c r="I46" s="21"/>
      <c r="J46" s="40" t="s">
        <v>46</v>
      </c>
      <c r="K46" s="7"/>
    </row>
    <row r="47" spans="1:12" x14ac:dyDescent="0.25">
      <c r="I47" s="16" t="s">
        <v>0</v>
      </c>
      <c r="J47" s="88" t="s">
        <v>1</v>
      </c>
      <c r="K47" s="88"/>
    </row>
    <row r="50" spans="1:3" x14ac:dyDescent="0.25">
      <c r="A50" s="89" t="s">
        <v>47</v>
      </c>
      <c r="B50" s="89"/>
      <c r="C50" s="89"/>
    </row>
  </sheetData>
  <mergeCells count="49">
    <mergeCell ref="J47:K47"/>
    <mergeCell ref="A50:C50"/>
    <mergeCell ref="A44:H44"/>
    <mergeCell ref="A45:C45"/>
    <mergeCell ref="J45:K45"/>
    <mergeCell ref="A46:H46"/>
    <mergeCell ref="A40:C40"/>
    <mergeCell ref="A41:C41"/>
    <mergeCell ref="A42:C42"/>
    <mergeCell ref="A33:C33"/>
    <mergeCell ref="A34:C34"/>
    <mergeCell ref="A35:C35"/>
    <mergeCell ref="A36:C36"/>
    <mergeCell ref="A37:C37"/>
    <mergeCell ref="A38:C38"/>
    <mergeCell ref="D38:G38"/>
    <mergeCell ref="A39:C39"/>
    <mergeCell ref="D39:G39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8:K8"/>
    <mergeCell ref="A9:C10"/>
    <mergeCell ref="H9:H10"/>
    <mergeCell ref="I9:I10"/>
    <mergeCell ref="J9:K9"/>
    <mergeCell ref="A11:C11"/>
    <mergeCell ref="A12:C12"/>
    <mergeCell ref="A13:C13"/>
    <mergeCell ref="A14:C14"/>
    <mergeCell ref="A15:C15"/>
    <mergeCell ref="A16:C16"/>
    <mergeCell ref="A17:C17"/>
    <mergeCell ref="A18:C18"/>
    <mergeCell ref="A2:C6"/>
    <mergeCell ref="D2:I2"/>
    <mergeCell ref="D4:I4"/>
    <mergeCell ref="D6:I6"/>
    <mergeCell ref="A20:H20"/>
    <mergeCell ref="A19:C19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01.01.2017</vt:lpstr>
      <vt:lpstr>'01.01.2017'!Область_печати</vt:lpstr>
    </vt:vector>
  </TitlesOfParts>
  <Company>MinFin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0431</dc:creator>
  <cp:lastModifiedBy>Исаева Ирина Владимировна</cp:lastModifiedBy>
  <cp:revision/>
  <cp:lastPrinted>2017-02-01T06:58:32Z</cp:lastPrinted>
  <dcterms:created xsi:type="dcterms:W3CDTF">2010-08-09T11:23:33Z</dcterms:created>
  <dcterms:modified xsi:type="dcterms:W3CDTF">2017-06-08T08:32:38Z</dcterms:modified>
</cp:coreProperties>
</file>